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ПИТАНИЕ\"/>
    </mc:Choice>
  </mc:AlternateContent>
  <bookViews>
    <workbookView xWindow="0" yWindow="0" windowWidth="17970" windowHeight="94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214" i="1" l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J214" i="1" l="1"/>
  <c r="H24" i="1"/>
  <c r="H81" i="1"/>
  <c r="L157" i="1"/>
  <c r="F176" i="1"/>
  <c r="F234" i="1" s="1"/>
  <c r="G24" i="1"/>
  <c r="G234" i="1" s="1"/>
  <c r="L214" i="1"/>
  <c r="H234" i="1"/>
  <c r="J234" i="1"/>
  <c r="I234" i="1"/>
  <c r="L234" i="1" l="1"/>
</calcChain>
</file>

<file path=xl/sharedStrings.xml><?xml version="1.0" encoding="utf-8"?>
<sst xmlns="http://schemas.openxmlformats.org/spreadsheetml/2006/main" count="361" uniqueCount="104">
  <si>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</si>
  <si>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</si>
  <si>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</si>
  <si>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</si>
  <si>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</si>
  <si>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</si>
  <si>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</si>
  <si>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</si>
  <si>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</si>
  <si>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</si>
  <si>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</si>
  <si>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</si>
  <si>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</si>
  <si>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</si>
  <si>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</si>
  <si>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</si>
  <si>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</si>
  <si>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</si>
  <si>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</si>
  <si>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</si>
  <si>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</si>
  <si>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</si>
  <si>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</si>
  <si>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</si>
  <si>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</si>
  <si>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</si>
  <si>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</si>
  <si>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</si>
  <si>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</si>
  <si>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</si>
  <si>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</si>
  <si>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</si>
  <si>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</si>
  <si>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</si>
  <si>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</si>
  <si>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</si>
  <si>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</si>
  <si>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</si>
  <si>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</si>
  <si>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</si>
  <si>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54-11з</t>
  </si>
  <si>
    <t>54-11г</t>
  </si>
  <si>
    <t>54-4г</t>
  </si>
  <si>
    <t>Салат из моркови и яблок</t>
  </si>
  <si>
    <t>Биточек из говядины</t>
  </si>
  <si>
    <t>54-6м</t>
  </si>
  <si>
    <t>Чай с сахаром</t>
  </si>
  <si>
    <t>54-2гн</t>
  </si>
  <si>
    <t>хлеб пшеничный йодированный</t>
  </si>
  <si>
    <t>соус</t>
  </si>
  <si>
    <t>Соус красный основной</t>
  </si>
  <si>
    <t>54-3соус</t>
  </si>
  <si>
    <t>пром</t>
  </si>
  <si>
    <t>Каша жидкая молочная пшенная</t>
  </si>
  <si>
    <t>54-24к</t>
  </si>
  <si>
    <t>Масло сливочное (порциями)</t>
  </si>
  <si>
    <t>53-19з</t>
  </si>
  <si>
    <t>Кисель с витаминами "Витошка"</t>
  </si>
  <si>
    <t>Красновская СОШ</t>
  </si>
  <si>
    <t>батон нарезной</t>
  </si>
  <si>
    <t>Птица, тушенная в соусе</t>
  </si>
  <si>
    <t>Картофельное пюре</t>
  </si>
  <si>
    <t>Какао с молоком</t>
  </si>
  <si>
    <t>54-21гн</t>
  </si>
  <si>
    <t>Салат из белокочанной капусты с морковью</t>
  </si>
  <si>
    <t>54-8з</t>
  </si>
  <si>
    <t>Рагу из курицы</t>
  </si>
  <si>
    <t>54-22м</t>
  </si>
  <si>
    <t>Чай с лимон и сахаром</t>
  </si>
  <si>
    <t>54-3гн</t>
  </si>
  <si>
    <t>хлеб ржано-пшеничный</t>
  </si>
  <si>
    <t>Салат картофельный с морковью и зеленым горошком</t>
  </si>
  <si>
    <t>54-34з</t>
  </si>
  <si>
    <t>Каша жидкая молочная рисовая</t>
  </si>
  <si>
    <t>54-26к</t>
  </si>
  <si>
    <t>масло сливочное (порциями)</t>
  </si>
  <si>
    <t xml:space="preserve">хлеб пшеничный йодированный </t>
  </si>
  <si>
    <t>повидло абрикосовое</t>
  </si>
  <si>
    <t>Плов с курицей</t>
  </si>
  <si>
    <t>Биточек из курицы</t>
  </si>
  <si>
    <t>54-23м</t>
  </si>
  <si>
    <t>54-12м</t>
  </si>
  <si>
    <t>Чай с лимоном и сахаром</t>
  </si>
  <si>
    <t>Каша жидкая молочная манная</t>
  </si>
  <si>
    <t>54-27з</t>
  </si>
  <si>
    <t>Кофейный напиток с молоком</t>
  </si>
  <si>
    <t>54-23гн</t>
  </si>
  <si>
    <t>Курица тушеная с морковью</t>
  </si>
  <si>
    <t>54-25м</t>
  </si>
  <si>
    <t>Макароны отварные</t>
  </si>
  <si>
    <t>54-1г</t>
  </si>
  <si>
    <t>компот из смеси сухофруктов</t>
  </si>
  <si>
    <t>54-35хн</t>
  </si>
  <si>
    <t>салат картофельный</t>
  </si>
  <si>
    <t>Каша жидкая молочная овсяная</t>
  </si>
  <si>
    <t>54-22к</t>
  </si>
  <si>
    <t>Сыр твердых сортов в нарезке</t>
  </si>
  <si>
    <t>54-1з</t>
  </si>
  <si>
    <t>Компот из смеси сухофруктов</t>
  </si>
  <si>
    <t>54-1хн</t>
  </si>
  <si>
    <t xml:space="preserve">Салат картофельный </t>
  </si>
  <si>
    <t>Салат картофельный с капустой свежей и кукурузой</t>
  </si>
  <si>
    <t>Директор</t>
  </si>
  <si>
    <t>Касангалиева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</si>
</sst>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58</v>
      </c>
      <c r="D1" s="61"/>
      <c r="E1" s="61"/>
      <c r="F1" s="12" t="s">
        <v>16</v>
      </c>
      <c r="G1" s="2" t="s">
        <v>17</v>
      </c>
      <c r="H1" s="62" t="s">
        <v>102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2" t="s">
        <v>103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42</v>
      </c>
      <c r="L6" s="40">
        <v>16.07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0.5</v>
      </c>
      <c r="H7" s="43">
        <v>6.1</v>
      </c>
      <c r="I7" s="43">
        <v>4.3</v>
      </c>
      <c r="J7" s="43">
        <v>74.3</v>
      </c>
      <c r="K7" s="44" t="s">
        <v>40</v>
      </c>
      <c r="L7" s="43">
        <v>10.18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1.65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52</v>
      </c>
      <c r="L9" s="43">
        <v>2.23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21</v>
      </c>
      <c r="E11" s="42" t="s">
        <v>44</v>
      </c>
      <c r="F11" s="43">
        <v>80</v>
      </c>
      <c r="G11" s="43">
        <v>14.6</v>
      </c>
      <c r="H11" s="43">
        <v>13.9</v>
      </c>
      <c r="I11" s="43">
        <v>13.1</v>
      </c>
      <c r="J11" s="43">
        <v>236.2</v>
      </c>
      <c r="K11" s="44" t="s">
        <v>45</v>
      </c>
      <c r="L11" s="43">
        <v>37.869999999999997</v>
      </c>
    </row>
    <row r="12" spans="1:12" ht="15" x14ac:dyDescent="0.25">
      <c r="A12" s="23"/>
      <c r="B12" s="15"/>
      <c r="C12" s="11"/>
      <c r="D12" s="6" t="s">
        <v>49</v>
      </c>
      <c r="E12" s="42" t="s">
        <v>50</v>
      </c>
      <c r="F12" s="43">
        <v>30</v>
      </c>
      <c r="G12" s="43">
        <v>1</v>
      </c>
      <c r="H12" s="43">
        <v>0.7</v>
      </c>
      <c r="I12" s="43">
        <v>2.7</v>
      </c>
      <c r="J12" s="43">
        <v>21.2</v>
      </c>
      <c r="K12" s="44" t="s">
        <v>51</v>
      </c>
      <c r="L12" s="43">
        <v>3.16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26.799999999999997</v>
      </c>
      <c r="H13" s="19">
        <f t="shared" si="0"/>
        <v>27.2</v>
      </c>
      <c r="I13" s="19">
        <f t="shared" si="0"/>
        <v>77.199999999999989</v>
      </c>
      <c r="J13" s="19">
        <f t="shared" si="0"/>
        <v>662.5</v>
      </c>
      <c r="K13" s="25"/>
      <c r="L13" s="19">
        <f t="shared" ref="L13" si="1">SUM(L6:L12)</f>
        <v>71.16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550</v>
      </c>
      <c r="G24" s="32">
        <f t="shared" ref="G24:J24" si="4">G13+G23</f>
        <v>26.799999999999997</v>
      </c>
      <c r="H24" s="32">
        <f t="shared" si="4"/>
        <v>27.2</v>
      </c>
      <c r="I24" s="32">
        <f t="shared" si="4"/>
        <v>77.199999999999989</v>
      </c>
      <c r="J24" s="32">
        <f t="shared" si="4"/>
        <v>662.5</v>
      </c>
      <c r="K24" s="32"/>
      <c r="L24" s="32">
        <f t="shared" ref="L24" si="5">L13+L23</f>
        <v>71.16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54</v>
      </c>
      <c r="L25" s="40">
        <v>19.02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10</v>
      </c>
      <c r="G26" s="43">
        <v>0.1</v>
      </c>
      <c r="H26" s="43">
        <v>7.3</v>
      </c>
      <c r="I26" s="43">
        <v>0.1</v>
      </c>
      <c r="J26" s="43">
        <v>66.099999999999994</v>
      </c>
      <c r="K26" s="44" t="s">
        <v>56</v>
      </c>
      <c r="L26" s="43">
        <v>8.4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</v>
      </c>
      <c r="H27" s="43">
        <v>0</v>
      </c>
      <c r="I27" s="43">
        <v>22.1</v>
      </c>
      <c r="J27" s="43">
        <v>88.3</v>
      </c>
      <c r="K27" s="44">
        <v>200</v>
      </c>
      <c r="L27" s="43">
        <v>18.559999999999999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52</v>
      </c>
      <c r="L28" s="43">
        <v>2.98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59</v>
      </c>
      <c r="F30" s="43">
        <v>30</v>
      </c>
      <c r="G30" s="43">
        <v>2.2999999999999998</v>
      </c>
      <c r="H30" s="43">
        <v>0.9</v>
      </c>
      <c r="I30" s="43">
        <v>15.4</v>
      </c>
      <c r="J30" s="43">
        <v>78.5</v>
      </c>
      <c r="K30" s="44" t="s">
        <v>52</v>
      </c>
      <c r="L30" s="43">
        <v>3.36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14.5</v>
      </c>
      <c r="H32" s="19">
        <f t="shared" ref="H32" si="7">SUM(H25:H31)</f>
        <v>19.599999999999998</v>
      </c>
      <c r="I32" s="19">
        <f t="shared" ref="I32" si="8">SUM(I25:I31)</f>
        <v>98.7</v>
      </c>
      <c r="J32" s="19">
        <f t="shared" ref="J32:L32" si="9">SUM(J25:J31)</f>
        <v>629.1</v>
      </c>
      <c r="K32" s="25"/>
      <c r="L32" s="19">
        <f t="shared" si="9"/>
        <v>52.32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500</v>
      </c>
      <c r="G43" s="32">
        <f t="shared" ref="G43" si="14">G32+G42</f>
        <v>14.5</v>
      </c>
      <c r="H43" s="32">
        <f t="shared" ref="H43" si="15">H32+H42</f>
        <v>19.599999999999998</v>
      </c>
      <c r="I43" s="32">
        <f t="shared" ref="I43" si="16">I32+I42</f>
        <v>98.7</v>
      </c>
      <c r="J43" s="32">
        <f t="shared" ref="J43:L43" si="17">J32+J42</f>
        <v>629.1</v>
      </c>
      <c r="K43" s="32"/>
      <c r="L43" s="32">
        <f t="shared" si="17"/>
        <v>52.32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90</v>
      </c>
      <c r="G44" s="40">
        <v>12.2</v>
      </c>
      <c r="H44" s="40">
        <v>14</v>
      </c>
      <c r="I44" s="40">
        <v>2.5</v>
      </c>
      <c r="J44" s="40">
        <v>185</v>
      </c>
      <c r="K44" s="41">
        <v>290</v>
      </c>
      <c r="L44" s="40">
        <v>31.3</v>
      </c>
    </row>
    <row r="45" spans="1:12" ht="15" x14ac:dyDescent="0.25">
      <c r="A45" s="23"/>
      <c r="B45" s="15"/>
      <c r="C45" s="11"/>
      <c r="D45" s="6" t="s">
        <v>21</v>
      </c>
      <c r="E45" s="42" t="s">
        <v>61</v>
      </c>
      <c r="F45" s="43">
        <v>150</v>
      </c>
      <c r="G45" s="43">
        <v>3.1</v>
      </c>
      <c r="H45" s="43">
        <v>5.3</v>
      </c>
      <c r="I45" s="43">
        <v>19.8</v>
      </c>
      <c r="J45" s="43">
        <v>139.4</v>
      </c>
      <c r="K45" s="44" t="s">
        <v>41</v>
      </c>
      <c r="L45" s="43">
        <v>18.78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63</v>
      </c>
      <c r="L46" s="43">
        <v>17.36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52</v>
      </c>
      <c r="L47" s="43">
        <v>2.23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64</v>
      </c>
      <c r="F49" s="43">
        <v>60</v>
      </c>
      <c r="G49" s="43">
        <v>1</v>
      </c>
      <c r="H49" s="43">
        <v>6.1</v>
      </c>
      <c r="I49" s="43">
        <v>5.8</v>
      </c>
      <c r="J49" s="43">
        <v>81.5</v>
      </c>
      <c r="K49" s="44" t="s">
        <v>65</v>
      </c>
      <c r="L49" s="43">
        <v>7.44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23.3</v>
      </c>
      <c r="H51" s="19">
        <f t="shared" ref="H51" si="19">SUM(H44:H50)</f>
        <v>29.1</v>
      </c>
      <c r="I51" s="19">
        <f t="shared" ref="I51" si="20">SUM(I44:I50)</f>
        <v>55.399999999999991</v>
      </c>
      <c r="J51" s="19">
        <f t="shared" ref="J51:L51" si="21">SUM(J44:J50)</f>
        <v>576.59999999999991</v>
      </c>
      <c r="K51" s="25"/>
      <c r="L51" s="19">
        <f t="shared" si="21"/>
        <v>77.11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530</v>
      </c>
      <c r="G62" s="32">
        <f t="shared" ref="G62" si="26">G51+G61</f>
        <v>23.3</v>
      </c>
      <c r="H62" s="32">
        <f t="shared" ref="H62" si="27">H51+H61</f>
        <v>29.1</v>
      </c>
      <c r="I62" s="32">
        <f t="shared" ref="I62" si="28">I51+I61</f>
        <v>55.399999999999991</v>
      </c>
      <c r="J62" s="32">
        <f t="shared" ref="J62:L62" si="29">J51+J61</f>
        <v>576.59999999999991</v>
      </c>
      <c r="K62" s="32"/>
      <c r="L62" s="32">
        <f t="shared" si="29"/>
        <v>77.11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21</v>
      </c>
      <c r="H63" s="40">
        <v>7</v>
      </c>
      <c r="I63" s="40">
        <v>17.5</v>
      </c>
      <c r="J63" s="40">
        <v>217.3</v>
      </c>
      <c r="K63" s="41" t="s">
        <v>67</v>
      </c>
      <c r="L63" s="40">
        <v>51.72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69</v>
      </c>
      <c r="L65" s="43">
        <v>2.65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52</v>
      </c>
      <c r="L66" s="43">
        <v>2.98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70</v>
      </c>
      <c r="F68" s="43">
        <v>40</v>
      </c>
      <c r="G68" s="43">
        <v>2.6</v>
      </c>
      <c r="H68" s="43">
        <v>0.5</v>
      </c>
      <c r="I68" s="43">
        <v>15.8</v>
      </c>
      <c r="J68" s="43">
        <v>78.2</v>
      </c>
      <c r="K68" s="44" t="s">
        <v>52</v>
      </c>
      <c r="L68" s="43">
        <v>2.4</v>
      </c>
    </row>
    <row r="69" spans="1:12" ht="15" x14ac:dyDescent="0.25">
      <c r="A69" s="23"/>
      <c r="B69" s="15"/>
      <c r="C69" s="11"/>
      <c r="D69" s="6" t="s">
        <v>26</v>
      </c>
      <c r="E69" s="42" t="s">
        <v>71</v>
      </c>
      <c r="F69" s="43">
        <v>60</v>
      </c>
      <c r="G69" s="43">
        <v>1.7</v>
      </c>
      <c r="H69" s="43">
        <v>4.3</v>
      </c>
      <c r="I69" s="43">
        <v>6.2</v>
      </c>
      <c r="J69" s="43">
        <v>70.3</v>
      </c>
      <c r="K69" s="44" t="s">
        <v>72</v>
      </c>
      <c r="L69" s="43">
        <v>7.69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28.5</v>
      </c>
      <c r="H70" s="19">
        <f t="shared" ref="H70" si="31">SUM(H63:H69)</f>
        <v>12.2</v>
      </c>
      <c r="I70" s="19">
        <f t="shared" ref="I70" si="32">SUM(I63:I69)</f>
        <v>65.8</v>
      </c>
      <c r="J70" s="19">
        <f t="shared" ref="J70:L70" si="33">SUM(J63:J69)</f>
        <v>487.5</v>
      </c>
      <c r="K70" s="25"/>
      <c r="L70" s="19">
        <f t="shared" si="33"/>
        <v>67.44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540</v>
      </c>
      <c r="G81" s="32">
        <f t="shared" ref="G81" si="38">G70+G80</f>
        <v>28.5</v>
      </c>
      <c r="H81" s="32">
        <f t="shared" ref="H81" si="39">H70+H80</f>
        <v>12.2</v>
      </c>
      <c r="I81" s="32">
        <f t="shared" ref="I81" si="40">I70+I80</f>
        <v>65.8</v>
      </c>
      <c r="J81" s="32">
        <f t="shared" ref="J81:L81" si="41">J70+J80</f>
        <v>487.5</v>
      </c>
      <c r="K81" s="32"/>
      <c r="L81" s="32">
        <f t="shared" si="41"/>
        <v>67.44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220</v>
      </c>
      <c r="G82" s="40">
        <v>5</v>
      </c>
      <c r="H82" s="40">
        <v>6.3</v>
      </c>
      <c r="I82" s="40">
        <v>26.7</v>
      </c>
      <c r="J82" s="40">
        <v>183.9</v>
      </c>
      <c r="K82" s="41" t="s">
        <v>74</v>
      </c>
      <c r="L82" s="40">
        <v>20.100000000000001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4</v>
      </c>
      <c r="G83" s="43">
        <v>0</v>
      </c>
      <c r="H83" s="43">
        <v>2.9</v>
      </c>
      <c r="I83" s="43">
        <v>0.1</v>
      </c>
      <c r="J83" s="43">
        <v>26.4</v>
      </c>
      <c r="K83" s="44" t="s">
        <v>56</v>
      </c>
      <c r="L83" s="43">
        <v>3.36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47</v>
      </c>
      <c r="L84" s="43">
        <v>1.65</v>
      </c>
    </row>
    <row r="85" spans="1:12" ht="15" x14ac:dyDescent="0.25">
      <c r="A85" s="23"/>
      <c r="B85" s="15"/>
      <c r="C85" s="11"/>
      <c r="D85" s="7" t="s">
        <v>23</v>
      </c>
      <c r="E85" s="42" t="s">
        <v>76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52</v>
      </c>
      <c r="L85" s="43">
        <v>2.98</v>
      </c>
    </row>
    <row r="86" spans="1:12" ht="15" x14ac:dyDescent="0.25">
      <c r="A86" s="23"/>
      <c r="B86" s="15"/>
      <c r="C86" s="11"/>
      <c r="D86" s="7" t="s">
        <v>24</v>
      </c>
      <c r="E86" s="42" t="s">
        <v>77</v>
      </c>
      <c r="F86" s="43">
        <v>25</v>
      </c>
      <c r="G86" s="43">
        <v>0.1</v>
      </c>
      <c r="H86" s="43">
        <v>0</v>
      </c>
      <c r="I86" s="43">
        <v>16</v>
      </c>
      <c r="J86" s="43">
        <v>64.3</v>
      </c>
      <c r="K86" s="44" t="s">
        <v>52</v>
      </c>
      <c r="L86" s="43">
        <v>3.9</v>
      </c>
    </row>
    <row r="87" spans="1:12" ht="15" x14ac:dyDescent="0.25">
      <c r="A87" s="23"/>
      <c r="B87" s="15"/>
      <c r="C87" s="11"/>
      <c r="D87" s="6" t="s">
        <v>23</v>
      </c>
      <c r="E87" s="42" t="s">
        <v>70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52</v>
      </c>
      <c r="L87" s="43">
        <v>1.2</v>
      </c>
    </row>
    <row r="88" spans="1:12" ht="15" x14ac:dyDescent="0.25">
      <c r="A88" s="23"/>
      <c r="B88" s="15"/>
      <c r="C88" s="11"/>
      <c r="D88" s="6"/>
      <c r="E88" s="42" t="s">
        <v>59</v>
      </c>
      <c r="F88" s="43">
        <v>22</v>
      </c>
      <c r="G88" s="43">
        <v>1.7</v>
      </c>
      <c r="H88" s="43">
        <v>0.6</v>
      </c>
      <c r="I88" s="43">
        <v>11.3</v>
      </c>
      <c r="J88" s="43">
        <v>57.6</v>
      </c>
      <c r="K88" s="44" t="s">
        <v>52</v>
      </c>
      <c r="L88" s="43">
        <v>2.46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531</v>
      </c>
      <c r="G89" s="19">
        <f t="shared" ref="G89" si="42">SUM(G82:G88)</f>
        <v>11.299999999999999</v>
      </c>
      <c r="H89" s="19">
        <f t="shared" ref="H89" si="43">SUM(H82:H88)</f>
        <v>10.299999999999999</v>
      </c>
      <c r="I89" s="19">
        <f t="shared" ref="I89" si="44">SUM(I82:I88)</f>
        <v>88.100000000000009</v>
      </c>
      <c r="J89" s="19">
        <f t="shared" ref="J89:L89" si="45">SUM(J82:J88)</f>
        <v>491.90000000000009</v>
      </c>
      <c r="K89" s="25"/>
      <c r="L89" s="19">
        <f t="shared" si="45"/>
        <v>35.65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531</v>
      </c>
      <c r="G100" s="32">
        <f>G89+G99</f>
        <v>11.299999999999999</v>
      </c>
      <c r="H100" s="32">
        <f>H89+H99</f>
        <v>10.299999999999999</v>
      </c>
      <c r="I100" s="32">
        <f>I89+I99</f>
        <v>88.100000000000009</v>
      </c>
      <c r="J100" s="32">
        <f>J89+J99</f>
        <v>491.90000000000009</v>
      </c>
      <c r="K100" s="32"/>
      <c r="L100" s="32">
        <f>L89+L99</f>
        <v>35.65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3" t="s">
        <v>21</v>
      </c>
      <c r="E101" s="54" t="s">
        <v>89</v>
      </c>
      <c r="F101" s="40">
        <v>150</v>
      </c>
      <c r="G101" s="40">
        <v>5.3</v>
      </c>
      <c r="H101" s="40">
        <v>4.9000000000000004</v>
      </c>
      <c r="I101" s="40">
        <v>32.799999999999997</v>
      </c>
      <c r="J101" s="40">
        <v>196.8</v>
      </c>
      <c r="K101" s="55" t="s">
        <v>90</v>
      </c>
      <c r="L101" s="40">
        <v>11.96</v>
      </c>
    </row>
    <row r="102" spans="1:12" ht="15" x14ac:dyDescent="0.25">
      <c r="A102" s="23"/>
      <c r="B102" s="15"/>
      <c r="C102" s="11"/>
      <c r="D102" s="6" t="s">
        <v>21</v>
      </c>
      <c r="E102" s="51" t="s">
        <v>87</v>
      </c>
      <c r="F102" s="43">
        <v>90</v>
      </c>
      <c r="G102" s="43">
        <v>12.7</v>
      </c>
      <c r="H102" s="43">
        <v>5.2</v>
      </c>
      <c r="I102" s="43">
        <v>4</v>
      </c>
      <c r="J102" s="43">
        <v>113.7</v>
      </c>
      <c r="K102" s="52" t="s">
        <v>88</v>
      </c>
      <c r="L102" s="43">
        <v>31.3</v>
      </c>
    </row>
    <row r="103" spans="1:12" ht="15" x14ac:dyDescent="0.25">
      <c r="A103" s="23"/>
      <c r="B103" s="15"/>
      <c r="C103" s="11"/>
      <c r="D103" s="7" t="s">
        <v>22</v>
      </c>
      <c r="E103" s="51" t="s">
        <v>98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52" t="s">
        <v>99</v>
      </c>
      <c r="L103" s="43">
        <v>9.9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52</v>
      </c>
      <c r="L104" s="43">
        <v>1.49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51" t="s">
        <v>100</v>
      </c>
      <c r="F106" s="43">
        <v>60</v>
      </c>
      <c r="G106" s="43">
        <v>1.1000000000000001</v>
      </c>
      <c r="H106" s="43">
        <v>2.8</v>
      </c>
      <c r="I106" s="43">
        <v>8.1999999999999993</v>
      </c>
      <c r="J106" s="43">
        <v>62.8</v>
      </c>
      <c r="K106" s="44">
        <v>35</v>
      </c>
      <c r="L106" s="43">
        <v>5.27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0">SUM(G101:G107)</f>
        <v>21.1</v>
      </c>
      <c r="H108" s="19">
        <f t="shared" si="50"/>
        <v>13.100000000000001</v>
      </c>
      <c r="I108" s="19">
        <f t="shared" si="50"/>
        <v>74.599999999999994</v>
      </c>
      <c r="J108" s="19">
        <f t="shared" si="50"/>
        <v>501.2</v>
      </c>
      <c r="K108" s="25"/>
      <c r="L108" s="19">
        <f t="shared" ref="L108" si="51">SUM(L101:L107)</f>
        <v>59.92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1</v>
      </c>
      <c r="B119" s="30">
        <f>B101</f>
        <v>6</v>
      </c>
      <c r="C119" s="57" t="s">
        <v>4</v>
      </c>
      <c r="D119" s="58"/>
      <c r="E119" s="31"/>
      <c r="F119" s="32">
        <f>F108+F118</f>
        <v>520</v>
      </c>
      <c r="G119" s="32">
        <f t="shared" ref="G119:J119" si="54">G108+G118</f>
        <v>21.1</v>
      </c>
      <c r="H119" s="32">
        <f t="shared" si="54"/>
        <v>13.100000000000001</v>
      </c>
      <c r="I119" s="32">
        <f t="shared" si="54"/>
        <v>74.599999999999994</v>
      </c>
      <c r="J119" s="32">
        <f t="shared" si="54"/>
        <v>501.2</v>
      </c>
      <c r="K119" s="32"/>
      <c r="L119" s="32">
        <f t="shared" ref="L119" si="55">L108+L118</f>
        <v>59.92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 t="s">
        <v>79</v>
      </c>
      <c r="F120" s="40">
        <v>80</v>
      </c>
      <c r="G120" s="40">
        <v>15.3</v>
      </c>
      <c r="H120" s="40">
        <v>3.4</v>
      </c>
      <c r="I120" s="40">
        <v>10.7</v>
      </c>
      <c r="J120" s="40">
        <v>134.9</v>
      </c>
      <c r="K120" s="41" t="s">
        <v>80</v>
      </c>
      <c r="L120" s="40">
        <v>37.869999999999997</v>
      </c>
    </row>
    <row r="121" spans="1:12" ht="15" x14ac:dyDescent="0.25">
      <c r="A121" s="23"/>
      <c r="B121" s="15"/>
      <c r="C121" s="11"/>
      <c r="D121" s="6" t="s">
        <v>21</v>
      </c>
      <c r="E121" s="42" t="s">
        <v>39</v>
      </c>
      <c r="F121" s="43">
        <v>150</v>
      </c>
      <c r="G121" s="43">
        <v>8.1999999999999993</v>
      </c>
      <c r="H121" s="43">
        <v>6.3</v>
      </c>
      <c r="I121" s="43">
        <v>35.9</v>
      </c>
      <c r="J121" s="43">
        <v>233.7</v>
      </c>
      <c r="K121" s="44" t="s">
        <v>42</v>
      </c>
      <c r="L121" s="43">
        <v>16.07</v>
      </c>
    </row>
    <row r="122" spans="1:12" ht="15" x14ac:dyDescent="0.25">
      <c r="A122" s="23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47</v>
      </c>
      <c r="L122" s="43">
        <v>1.65</v>
      </c>
    </row>
    <row r="123" spans="1:12" ht="15" x14ac:dyDescent="0.25">
      <c r="A123" s="23"/>
      <c r="B123" s="15"/>
      <c r="C123" s="11"/>
      <c r="D123" s="7" t="s">
        <v>23</v>
      </c>
      <c r="E123" s="42" t="s">
        <v>48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52</v>
      </c>
      <c r="L123" s="43">
        <v>2.98</v>
      </c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 t="s">
        <v>26</v>
      </c>
      <c r="E125" s="42" t="s">
        <v>71</v>
      </c>
      <c r="F125" s="43">
        <v>60</v>
      </c>
      <c r="G125" s="43">
        <v>1.7</v>
      </c>
      <c r="H125" s="43">
        <v>4.3</v>
      </c>
      <c r="I125" s="43">
        <v>6.2</v>
      </c>
      <c r="J125" s="43">
        <v>70.3</v>
      </c>
      <c r="K125" s="44" t="s">
        <v>72</v>
      </c>
      <c r="L125" s="43">
        <v>7.69</v>
      </c>
    </row>
    <row r="126" spans="1:12" ht="15" x14ac:dyDescent="0.25">
      <c r="A126" s="23"/>
      <c r="B126" s="15"/>
      <c r="C126" s="11"/>
      <c r="D126" s="6" t="s">
        <v>28</v>
      </c>
      <c r="E126" s="42" t="s">
        <v>50</v>
      </c>
      <c r="F126" s="43">
        <v>30</v>
      </c>
      <c r="G126" s="43">
        <v>1</v>
      </c>
      <c r="H126" s="43">
        <v>0.7</v>
      </c>
      <c r="I126" s="43">
        <v>2.7</v>
      </c>
      <c r="J126" s="43">
        <v>21.2</v>
      </c>
      <c r="K126" s="44" t="s">
        <v>51</v>
      </c>
      <c r="L126" s="43">
        <v>3.16</v>
      </c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6">SUM(G120:G126)</f>
        <v>29.4</v>
      </c>
      <c r="H127" s="19">
        <f t="shared" si="56"/>
        <v>15</v>
      </c>
      <c r="I127" s="19">
        <f t="shared" si="56"/>
        <v>81.599999999999994</v>
      </c>
      <c r="J127" s="19">
        <f t="shared" si="56"/>
        <v>580.70000000000005</v>
      </c>
      <c r="K127" s="25"/>
      <c r="L127" s="19">
        <f t="shared" ref="L127" si="57">SUM(L120:L126)</f>
        <v>69.419999999999987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.75" thickBot="1" x14ac:dyDescent="0.25">
      <c r="A138" s="29">
        <f>A120</f>
        <v>2</v>
      </c>
      <c r="B138" s="30">
        <f>B120</f>
        <v>1</v>
      </c>
      <c r="C138" s="57" t="s">
        <v>4</v>
      </c>
      <c r="D138" s="58"/>
      <c r="E138" s="31"/>
      <c r="F138" s="32">
        <f>F127+F137</f>
        <v>560</v>
      </c>
      <c r="G138" s="32">
        <f t="shared" ref="G138" si="60">G127+G137</f>
        <v>29.4</v>
      </c>
      <c r="H138" s="32">
        <f t="shared" ref="H138" si="61">H127+H137</f>
        <v>15</v>
      </c>
      <c r="I138" s="32">
        <f t="shared" ref="I138" si="62">I127+I137</f>
        <v>81.599999999999994</v>
      </c>
      <c r="J138" s="32">
        <f t="shared" ref="J138:L138" si="63">J127+J137</f>
        <v>580.70000000000005</v>
      </c>
      <c r="K138" s="32"/>
      <c r="L138" s="32">
        <f t="shared" si="63"/>
        <v>69.419999999999987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 t="s">
        <v>78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81</v>
      </c>
      <c r="L139" s="40">
        <v>60</v>
      </c>
    </row>
    <row r="140" spans="1:12" ht="15" x14ac:dyDescent="0.25">
      <c r="A140" s="14"/>
      <c r="B140" s="15"/>
      <c r="C140" s="11"/>
      <c r="D140" s="6" t="s">
        <v>26</v>
      </c>
      <c r="E140" s="42" t="s">
        <v>64</v>
      </c>
      <c r="F140" s="43">
        <v>60</v>
      </c>
      <c r="G140" s="43">
        <v>1</v>
      </c>
      <c r="H140" s="43">
        <v>6.1</v>
      </c>
      <c r="I140" s="43">
        <v>5.8</v>
      </c>
      <c r="J140" s="43">
        <v>81.5</v>
      </c>
      <c r="K140" s="44" t="s">
        <v>65</v>
      </c>
      <c r="L140" s="43">
        <v>7.44</v>
      </c>
    </row>
    <row r="141" spans="1:12" ht="15" x14ac:dyDescent="0.25">
      <c r="A141" s="14"/>
      <c r="B141" s="15"/>
      <c r="C141" s="11"/>
      <c r="D141" s="7" t="s">
        <v>22</v>
      </c>
      <c r="E141" s="42" t="s">
        <v>82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69</v>
      </c>
      <c r="L141" s="43">
        <v>2.65</v>
      </c>
    </row>
    <row r="142" spans="1:12" ht="15.75" customHeight="1" x14ac:dyDescent="0.25">
      <c r="A142" s="14"/>
      <c r="B142" s="15"/>
      <c r="C142" s="11"/>
      <c r="D142" s="7" t="s">
        <v>23</v>
      </c>
      <c r="E142" s="42" t="s">
        <v>48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52</v>
      </c>
      <c r="L142" s="43">
        <v>2.98</v>
      </c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31.4</v>
      </c>
      <c r="H146" s="19">
        <f t="shared" si="64"/>
        <v>14.6</v>
      </c>
      <c r="I146" s="19">
        <f t="shared" si="64"/>
        <v>65.3</v>
      </c>
      <c r="J146" s="19">
        <f t="shared" si="64"/>
        <v>517.79999999999995</v>
      </c>
      <c r="K146" s="25"/>
      <c r="L146" s="19">
        <f t="shared" ref="L146" si="65">SUM(L139:L145)</f>
        <v>73.070000000000007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 x14ac:dyDescent="0.25">
      <c r="A157" s="33">
        <f>A139</f>
        <v>2</v>
      </c>
      <c r="B157" s="33">
        <f>B139</f>
        <v>2</v>
      </c>
      <c r="C157" s="57" t="s">
        <v>4</v>
      </c>
      <c r="D157" s="58"/>
      <c r="E157" s="31"/>
      <c r="F157" s="32">
        <f>F146+F156</f>
        <v>500</v>
      </c>
      <c r="G157" s="32">
        <f t="shared" ref="G157" si="68">G146+G156</f>
        <v>31.4</v>
      </c>
      <c r="H157" s="32">
        <f t="shared" ref="H157" si="69">H146+H156</f>
        <v>14.6</v>
      </c>
      <c r="I157" s="32">
        <f t="shared" ref="I157" si="70">I146+I156</f>
        <v>65.3</v>
      </c>
      <c r="J157" s="32">
        <f t="shared" ref="J157:L157" si="71">J146+J156</f>
        <v>517.79999999999995</v>
      </c>
      <c r="K157" s="32"/>
      <c r="L157" s="32">
        <f t="shared" si="71"/>
        <v>73.070000000000007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83</v>
      </c>
      <c r="F158" s="40">
        <v>220</v>
      </c>
      <c r="G158" s="40">
        <v>5.9</v>
      </c>
      <c r="H158" s="40">
        <v>6.3</v>
      </c>
      <c r="I158" s="40">
        <v>27.8</v>
      </c>
      <c r="J158" s="40">
        <v>191.7</v>
      </c>
      <c r="K158" s="41" t="s">
        <v>84</v>
      </c>
      <c r="L158" s="40">
        <v>17.95</v>
      </c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4</v>
      </c>
      <c r="G159" s="43">
        <v>0</v>
      </c>
      <c r="H159" s="43">
        <v>2.9</v>
      </c>
      <c r="I159" s="43">
        <v>0.1</v>
      </c>
      <c r="J159" s="43">
        <v>26.4</v>
      </c>
      <c r="K159" s="44" t="s">
        <v>56</v>
      </c>
      <c r="L159" s="43">
        <v>3.36</v>
      </c>
    </row>
    <row r="160" spans="1:12" ht="15" x14ac:dyDescent="0.2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86</v>
      </c>
      <c r="L160" s="43">
        <v>16.48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52</v>
      </c>
      <c r="L161" s="43">
        <v>2.23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59</v>
      </c>
      <c r="F163" s="43">
        <v>22</v>
      </c>
      <c r="G163" s="43">
        <v>1.7</v>
      </c>
      <c r="H163" s="43">
        <v>0.6</v>
      </c>
      <c r="I163" s="43">
        <v>11.3</v>
      </c>
      <c r="J163" s="43">
        <v>57.6</v>
      </c>
      <c r="K163" s="44" t="s">
        <v>52</v>
      </c>
      <c r="L163" s="43">
        <v>2.46</v>
      </c>
    </row>
    <row r="164" spans="1:12" ht="15" x14ac:dyDescent="0.25">
      <c r="A164" s="23"/>
      <c r="B164" s="15"/>
      <c r="C164" s="11"/>
      <c r="D164" s="6"/>
      <c r="E164" s="42" t="s">
        <v>77</v>
      </c>
      <c r="F164" s="43">
        <v>25</v>
      </c>
      <c r="G164" s="43">
        <v>0.1</v>
      </c>
      <c r="H164" s="43">
        <v>0</v>
      </c>
      <c r="I164" s="43">
        <v>16</v>
      </c>
      <c r="J164" s="43">
        <v>64.3</v>
      </c>
      <c r="K164" s="44" t="s">
        <v>52</v>
      </c>
      <c r="L164" s="43">
        <v>3.9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501</v>
      </c>
      <c r="G165" s="19">
        <f t="shared" ref="G165:J165" si="72">SUM(G158:G164)</f>
        <v>13.9</v>
      </c>
      <c r="H165" s="19">
        <f t="shared" si="72"/>
        <v>12.899999999999999</v>
      </c>
      <c r="I165" s="19">
        <f t="shared" si="72"/>
        <v>81.2</v>
      </c>
      <c r="J165" s="19">
        <f t="shared" si="72"/>
        <v>496.30000000000007</v>
      </c>
      <c r="K165" s="25"/>
      <c r="L165" s="19">
        <f t="shared" ref="L165" si="73">SUM(L158:L164)</f>
        <v>46.379999999999995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3</v>
      </c>
      <c r="C176" s="57" t="s">
        <v>4</v>
      </c>
      <c r="D176" s="58"/>
      <c r="E176" s="31"/>
      <c r="F176" s="32">
        <f>F165+F175</f>
        <v>501</v>
      </c>
      <c r="G176" s="32">
        <f t="shared" ref="G176" si="76">G165+G175</f>
        <v>13.9</v>
      </c>
      <c r="H176" s="32">
        <f t="shared" ref="H176" si="77">H165+H175</f>
        <v>12.899999999999999</v>
      </c>
      <c r="I176" s="32">
        <f t="shared" ref="I176" si="78">I165+I175</f>
        <v>81.2</v>
      </c>
      <c r="J176" s="32">
        <f t="shared" ref="J176:L176" si="79">J165+J175</f>
        <v>496.30000000000007</v>
      </c>
      <c r="K176" s="32"/>
      <c r="L176" s="32">
        <f t="shared" si="79"/>
        <v>46.379999999999995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87</v>
      </c>
      <c r="F177" s="40">
        <v>90</v>
      </c>
      <c r="G177" s="40">
        <v>12.7</v>
      </c>
      <c r="H177" s="40">
        <v>5.2</v>
      </c>
      <c r="I177" s="40">
        <v>4</v>
      </c>
      <c r="J177" s="40">
        <v>113.7</v>
      </c>
      <c r="K177" s="41" t="s">
        <v>88</v>
      </c>
      <c r="L177" s="40">
        <v>31.3</v>
      </c>
    </row>
    <row r="178" spans="1:12" ht="15" x14ac:dyDescent="0.25">
      <c r="A178" s="23"/>
      <c r="B178" s="15"/>
      <c r="C178" s="11"/>
      <c r="D178" s="6" t="s">
        <v>21</v>
      </c>
      <c r="E178" s="42" t="s">
        <v>89</v>
      </c>
      <c r="F178" s="43">
        <v>150</v>
      </c>
      <c r="G178" s="43">
        <v>5.3</v>
      </c>
      <c r="H178" s="43">
        <v>4.9000000000000004</v>
      </c>
      <c r="I178" s="43">
        <v>32.799999999999997</v>
      </c>
      <c r="J178" s="43">
        <v>196.8</v>
      </c>
      <c r="K178" s="44" t="s">
        <v>90</v>
      </c>
      <c r="L178" s="43">
        <v>11.96</v>
      </c>
    </row>
    <row r="179" spans="1:12" ht="15" x14ac:dyDescent="0.25">
      <c r="A179" s="23"/>
      <c r="B179" s="15"/>
      <c r="C179" s="11"/>
      <c r="D179" s="7" t="s">
        <v>22</v>
      </c>
      <c r="E179" s="42" t="s">
        <v>91</v>
      </c>
      <c r="F179" s="43">
        <v>200</v>
      </c>
      <c r="G179" s="43">
        <v>0.4</v>
      </c>
      <c r="H179" s="43">
        <v>0</v>
      </c>
      <c r="I179" s="43">
        <v>19.8</v>
      </c>
      <c r="J179" s="43">
        <v>80.8</v>
      </c>
      <c r="K179" s="44" t="s">
        <v>92</v>
      </c>
      <c r="L179" s="43">
        <v>9.9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52</v>
      </c>
      <c r="L180" s="43">
        <v>2.23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93</v>
      </c>
      <c r="F182" s="43">
        <v>60</v>
      </c>
      <c r="G182" s="43">
        <v>1.1000000000000001</v>
      </c>
      <c r="H182" s="43">
        <v>2.8</v>
      </c>
      <c r="I182" s="43">
        <v>8.1999999999999993</v>
      </c>
      <c r="J182" s="43">
        <v>62.8</v>
      </c>
      <c r="K182" s="44">
        <v>35</v>
      </c>
      <c r="L182" s="43">
        <v>5.27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0">SUM(G177:G183)</f>
        <v>21.8</v>
      </c>
      <c r="H184" s="19">
        <f t="shared" si="80"/>
        <v>13.100000000000001</v>
      </c>
      <c r="I184" s="19">
        <f t="shared" si="80"/>
        <v>79.599999999999994</v>
      </c>
      <c r="J184" s="19">
        <f t="shared" si="80"/>
        <v>524.4</v>
      </c>
      <c r="K184" s="25"/>
      <c r="L184" s="19">
        <f t="shared" ref="L184" si="81">SUM(L177:L183)</f>
        <v>60.66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7" t="s">
        <v>4</v>
      </c>
      <c r="D195" s="58"/>
      <c r="E195" s="31"/>
      <c r="F195" s="32">
        <f>F184+F194</f>
        <v>530</v>
      </c>
      <c r="G195" s="32">
        <f t="shared" ref="G195" si="84">G184+G194</f>
        <v>21.8</v>
      </c>
      <c r="H195" s="32">
        <f t="shared" ref="H195" si="85">H184+H194</f>
        <v>13.100000000000001</v>
      </c>
      <c r="I195" s="32">
        <f t="shared" ref="I195" si="86">I184+I194</f>
        <v>79.599999999999994</v>
      </c>
      <c r="J195" s="32">
        <f t="shared" ref="J195:L195" si="87">J184+J194</f>
        <v>524.4</v>
      </c>
      <c r="K195" s="32"/>
      <c r="L195" s="32">
        <f t="shared" si="87"/>
        <v>60.66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94</v>
      </c>
      <c r="F196" s="40">
        <v>220</v>
      </c>
      <c r="G196" s="40">
        <v>7.5</v>
      </c>
      <c r="H196" s="40">
        <v>8.1999999999999993</v>
      </c>
      <c r="I196" s="40">
        <v>27.1</v>
      </c>
      <c r="J196" s="40">
        <v>211.9</v>
      </c>
      <c r="K196" s="41" t="s">
        <v>95</v>
      </c>
      <c r="L196" s="40">
        <v>16.7</v>
      </c>
    </row>
    <row r="197" spans="1:12" ht="15" x14ac:dyDescent="0.25">
      <c r="A197" s="23"/>
      <c r="B197" s="15"/>
      <c r="C197" s="11"/>
      <c r="D197" s="6"/>
      <c r="E197" s="42" t="s">
        <v>75</v>
      </c>
      <c r="F197" s="43">
        <v>4</v>
      </c>
      <c r="G197" s="43">
        <v>0</v>
      </c>
      <c r="H197" s="43">
        <v>2.9</v>
      </c>
      <c r="I197" s="43">
        <v>0.1</v>
      </c>
      <c r="J197" s="43">
        <v>26.4</v>
      </c>
      <c r="K197" s="44" t="s">
        <v>56</v>
      </c>
      <c r="L197" s="43">
        <v>3.36</v>
      </c>
    </row>
    <row r="198" spans="1:12" ht="15" x14ac:dyDescent="0.25">
      <c r="A198" s="23"/>
      <c r="B198" s="15"/>
      <c r="C198" s="11"/>
      <c r="D198" s="7" t="s">
        <v>22</v>
      </c>
      <c r="E198" s="42" t="s">
        <v>82</v>
      </c>
      <c r="F198" s="43">
        <v>200</v>
      </c>
      <c r="G198" s="43">
        <v>0.2</v>
      </c>
      <c r="H198" s="43">
        <v>0.1</v>
      </c>
      <c r="I198" s="43">
        <v>6.6</v>
      </c>
      <c r="J198" s="43">
        <v>27.9</v>
      </c>
      <c r="K198" s="44" t="s">
        <v>69</v>
      </c>
      <c r="L198" s="43">
        <v>2.65</v>
      </c>
    </row>
    <row r="199" spans="1:12" ht="15" x14ac:dyDescent="0.25">
      <c r="A199" s="23"/>
      <c r="B199" s="15"/>
      <c r="C199" s="11"/>
      <c r="D199" s="7" t="s">
        <v>23</v>
      </c>
      <c r="E199" s="42" t="s">
        <v>48</v>
      </c>
      <c r="F199" s="43">
        <v>40</v>
      </c>
      <c r="G199" s="43">
        <v>3</v>
      </c>
      <c r="H199" s="43">
        <v>0.3</v>
      </c>
      <c r="I199" s="43">
        <v>19.7</v>
      </c>
      <c r="J199" s="43">
        <v>93.8</v>
      </c>
      <c r="K199" s="44" t="s">
        <v>52</v>
      </c>
      <c r="L199" s="43">
        <v>2.98</v>
      </c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 t="s">
        <v>59</v>
      </c>
      <c r="F201" s="43">
        <v>22</v>
      </c>
      <c r="G201" s="43">
        <v>1.7</v>
      </c>
      <c r="H201" s="43">
        <v>0.6</v>
      </c>
      <c r="I201" s="43">
        <v>11.3</v>
      </c>
      <c r="J201" s="43">
        <v>57.6</v>
      </c>
      <c r="K201" s="44" t="s">
        <v>52</v>
      </c>
      <c r="L201" s="43">
        <v>2.46</v>
      </c>
    </row>
    <row r="202" spans="1:12" ht="15" x14ac:dyDescent="0.25">
      <c r="A202" s="23"/>
      <c r="B202" s="15"/>
      <c r="C202" s="11"/>
      <c r="D202" s="6"/>
      <c r="E202" s="42" t="s">
        <v>96</v>
      </c>
      <c r="F202" s="43">
        <v>15</v>
      </c>
      <c r="G202" s="43">
        <v>3.5</v>
      </c>
      <c r="H202" s="43">
        <v>4.4000000000000004</v>
      </c>
      <c r="I202" s="43">
        <v>0</v>
      </c>
      <c r="J202" s="43">
        <v>53.7</v>
      </c>
      <c r="K202" s="44" t="s">
        <v>97</v>
      </c>
      <c r="L202" s="43">
        <v>11</v>
      </c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501</v>
      </c>
      <c r="G203" s="19">
        <f t="shared" ref="G203:J203" si="88">SUM(G196:G202)</f>
        <v>15.899999999999999</v>
      </c>
      <c r="H203" s="19">
        <f t="shared" si="88"/>
        <v>16.5</v>
      </c>
      <c r="I203" s="19">
        <f t="shared" si="88"/>
        <v>64.8</v>
      </c>
      <c r="J203" s="19">
        <f t="shared" si="88"/>
        <v>471.3</v>
      </c>
      <c r="K203" s="25"/>
      <c r="L203" s="19">
        <f t="shared" ref="L203" si="89">SUM(L196:L202)</f>
        <v>39.15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0">SUM(G204:G212)</f>
        <v>0</v>
      </c>
      <c r="H213" s="19">
        <f t="shared" si="90"/>
        <v>0</v>
      </c>
      <c r="I213" s="19">
        <f t="shared" si="90"/>
        <v>0</v>
      </c>
      <c r="J213" s="19">
        <f t="shared" si="90"/>
        <v>0</v>
      </c>
      <c r="K213" s="25"/>
      <c r="L213" s="19">
        <f t="shared" ref="L213" si="91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7" t="s">
        <v>4</v>
      </c>
      <c r="D214" s="58"/>
      <c r="E214" s="31"/>
      <c r="F214" s="32">
        <f>F203+F213</f>
        <v>501</v>
      </c>
      <c r="G214" s="32">
        <f t="shared" ref="G214" si="92">G203+G213</f>
        <v>15.899999999999999</v>
      </c>
      <c r="H214" s="32">
        <f t="shared" ref="H214" si="93">H203+H213</f>
        <v>16.5</v>
      </c>
      <c r="I214" s="32">
        <f t="shared" ref="I214" si="94">I203+I213</f>
        <v>64.8</v>
      </c>
      <c r="J214" s="32">
        <f t="shared" ref="J214:L214" si="95">J203+J213</f>
        <v>471.3</v>
      </c>
      <c r="K214" s="32"/>
      <c r="L214" s="32">
        <f t="shared" si="95"/>
        <v>39.15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54" t="s">
        <v>66</v>
      </c>
      <c r="F215" s="40">
        <v>200</v>
      </c>
      <c r="G215" s="40">
        <v>21</v>
      </c>
      <c r="H215" s="40">
        <v>7</v>
      </c>
      <c r="I215" s="40">
        <v>17.5</v>
      </c>
      <c r="J215" s="40">
        <v>217.3</v>
      </c>
      <c r="K215" s="55" t="s">
        <v>67</v>
      </c>
      <c r="L215" s="40">
        <v>51.72</v>
      </c>
    </row>
    <row r="216" spans="1:12" ht="15" x14ac:dyDescent="0.25">
      <c r="A216" s="23"/>
      <c r="B216" s="15"/>
      <c r="C216" s="11"/>
      <c r="D216" s="56" t="s">
        <v>26</v>
      </c>
      <c r="E216" s="51" t="s">
        <v>101</v>
      </c>
      <c r="F216" s="43">
        <v>60</v>
      </c>
      <c r="G216" s="43">
        <v>1.1000000000000001</v>
      </c>
      <c r="H216" s="43">
        <v>3.3</v>
      </c>
      <c r="I216" s="43">
        <v>5.5</v>
      </c>
      <c r="J216" s="43">
        <v>56.2</v>
      </c>
      <c r="K216" s="44">
        <v>41</v>
      </c>
      <c r="L216" s="43">
        <v>10.93</v>
      </c>
    </row>
    <row r="217" spans="1:12" ht="15" x14ac:dyDescent="0.25">
      <c r="A217" s="23"/>
      <c r="B217" s="15"/>
      <c r="C217" s="11"/>
      <c r="D217" s="7" t="s">
        <v>22</v>
      </c>
      <c r="E217" s="51" t="s">
        <v>57</v>
      </c>
      <c r="F217" s="43">
        <v>200</v>
      </c>
      <c r="G217" s="43">
        <v>0</v>
      </c>
      <c r="H217" s="43">
        <v>0</v>
      </c>
      <c r="I217" s="43">
        <v>22.1</v>
      </c>
      <c r="J217" s="43">
        <v>88.3</v>
      </c>
      <c r="K217" s="44">
        <v>200</v>
      </c>
      <c r="L217" s="43">
        <v>18.559999999999999</v>
      </c>
    </row>
    <row r="218" spans="1:12" ht="15" x14ac:dyDescent="0.25">
      <c r="A218" s="23"/>
      <c r="B218" s="15"/>
      <c r="C218" s="11"/>
      <c r="D218" s="7" t="s">
        <v>23</v>
      </c>
      <c r="E218" s="42" t="s">
        <v>48</v>
      </c>
      <c r="F218" s="43">
        <v>30</v>
      </c>
      <c r="G218" s="43">
        <v>2.2999999999999998</v>
      </c>
      <c r="H218" s="43">
        <v>0.2</v>
      </c>
      <c r="I218" s="43">
        <v>14.8</v>
      </c>
      <c r="J218" s="43">
        <v>70.3</v>
      </c>
      <c r="K218" s="44" t="s">
        <v>52</v>
      </c>
      <c r="L218" s="43">
        <v>2.23</v>
      </c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56" t="s">
        <v>23</v>
      </c>
      <c r="E220" s="51" t="s">
        <v>70</v>
      </c>
      <c r="F220" s="43">
        <v>20</v>
      </c>
      <c r="G220" s="43">
        <v>1.3</v>
      </c>
      <c r="H220" s="43">
        <v>0.2</v>
      </c>
      <c r="I220" s="43">
        <v>7.9</v>
      </c>
      <c r="J220" s="43">
        <v>39.1</v>
      </c>
      <c r="K220" s="44" t="s">
        <v>52</v>
      </c>
      <c r="L220" s="43">
        <v>1.2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510</v>
      </c>
      <c r="G222" s="19">
        <f t="shared" ref="G222:J222" si="96">SUM(G215:G221)</f>
        <v>25.700000000000003</v>
      </c>
      <c r="H222" s="19">
        <f t="shared" si="96"/>
        <v>10.7</v>
      </c>
      <c r="I222" s="19">
        <f t="shared" si="96"/>
        <v>67.800000000000011</v>
      </c>
      <c r="J222" s="19">
        <f t="shared" si="96"/>
        <v>471.20000000000005</v>
      </c>
      <c r="K222" s="25"/>
      <c r="L222" s="19">
        <f t="shared" ref="L222" si="97">SUM(L215:L221)</f>
        <v>84.64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8">SUM(G223:G231)</f>
        <v>0</v>
      </c>
      <c r="H232" s="19">
        <f t="shared" si="98"/>
        <v>0</v>
      </c>
      <c r="I232" s="19">
        <f t="shared" si="98"/>
        <v>0</v>
      </c>
      <c r="J232" s="19">
        <f t="shared" si="98"/>
        <v>0</v>
      </c>
      <c r="K232" s="25"/>
      <c r="L232" s="19">
        <f t="shared" ref="L232" si="99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7" t="s">
        <v>4</v>
      </c>
      <c r="D233" s="58"/>
      <c r="E233" s="31"/>
      <c r="F233" s="32">
        <f>F222+F232</f>
        <v>510</v>
      </c>
      <c r="G233" s="32">
        <f t="shared" ref="G233:J233" si="100">G222+G232</f>
        <v>25.700000000000003</v>
      </c>
      <c r="H233" s="32">
        <f t="shared" si="100"/>
        <v>10.7</v>
      </c>
      <c r="I233" s="32">
        <f t="shared" si="100"/>
        <v>67.800000000000011</v>
      </c>
      <c r="J233" s="32">
        <f t="shared" si="100"/>
        <v>471.20000000000005</v>
      </c>
      <c r="K233" s="32"/>
      <c r="L233" s="32">
        <f t="shared" ref="L233" si="101">L222+L232</f>
        <v>84.64</v>
      </c>
    </row>
    <row r="234" spans="1:12" ht="13.5" thickBot="1" x14ac:dyDescent="0.25">
      <c r="A234" s="27"/>
      <c r="B234" s="28"/>
      <c r="C234" s="59" t="s">
        <v>5</v>
      </c>
      <c r="D234" s="59"/>
      <c r="E234" s="59"/>
      <c r="F234" s="34">
        <f>(F24+F43+F62+F81+F100+F138+F157+F176+F195+F214)/(IF(F24=0,0,1)+IF(F43=0,0,1)+IF(F62=0,0,1)+IF(F81=0,0,1)+IF(F100=0,0,1)+IF(F138=0,0,1)+IF(F157=0,0,1)+IF(F176=0,0,1)+IF(F195=0,0,1)+IF(F214=0,0,1))</f>
        <v>524.29999999999995</v>
      </c>
      <c r="G234" s="34">
        <f>(G24+G43+G62+G81+G100+G138+G157+G176+G195+G214)/(IF(G24=0,0,1)+IF(G43=0,0,1)+IF(G62=0,0,1)+IF(G81=0,0,1)+IF(G100=0,0,1)+IF(G138=0,0,1)+IF(G157=0,0,1)+IF(G176=0,0,1)+IF(G195=0,0,1)+IF(G214=0,0,1))</f>
        <v>21.68</v>
      </c>
      <c r="H234" s="34">
        <f>(H24+H43+H62+H81+H100+H138+H157+H176+H195+H214)/(IF(H24=0,0,1)+IF(H43=0,0,1)+IF(H62=0,0,1)+IF(H81=0,0,1)+IF(H100=0,0,1)+IF(H138=0,0,1)+IF(H157=0,0,1)+IF(H176=0,0,1)+IF(H195=0,0,1)+IF(H214=0,0,1))</f>
        <v>17.05</v>
      </c>
      <c r="I234" s="34">
        <f>(I24+I43+I62+I81+I100+I138+I157+I176+I195+I214)/(IF(I24=0,0,1)+IF(I43=0,0,1)+IF(I62=0,0,1)+IF(I81=0,0,1)+IF(I100=0,0,1)+IF(I138=0,0,1)+IF(I157=0,0,1)+IF(I176=0,0,1)+IF(I195=0,0,1)+IF(I214=0,0,1))</f>
        <v>75.77</v>
      </c>
      <c r="J234" s="34">
        <f>(J24+J43+J62+J81+J100+J138+J157+J176+J195+J214)/(IF(J24=0,0,1)+IF(J43=0,0,1)+IF(J62=0,0,1)+IF(J81=0,0,1)+IF(J100=0,0,1)+IF(J138=0,0,1)+IF(J157=0,0,1)+IF(J176=0,0,1)+IF(J195=0,0,1)+IF(J214=0,0,1))</f>
        <v>543.81000000000006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59.23599999999999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icher</cp:lastModifiedBy>
  <cp:lastPrinted>2023-10-16T05:11:39Z</cp:lastPrinted>
  <dcterms:created xsi:type="dcterms:W3CDTF">2022-05-16T14:23:56Z</dcterms:created>
  <dcterms:modified xsi:type="dcterms:W3CDTF">2023-10-16T05:12:02Z</dcterms:modified>
</cp:coreProperties>
</file>